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media/image2.jpeg" ContentType="image/jpeg"/>
  <Override PartName="/xl/media/image1.jpeg" ContentType="image/jpeg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1"/>
  </bookViews>
  <sheets>
    <sheet name="PROYECTOS ADJUDICADOS" sheetId="1" state="visible" r:id="rId2"/>
    <sheet name="PROYECTO NO ADJUDICADO" sheetId="2" state="visible" r:id="rId3"/>
    <sheet name="Hoja3" sheetId="3" state="visible" r:id="rId4"/>
  </sheets>
  <calcPr iterateCount="100" refMode="A1" iterate="false" iterateDelta="0.001"/>
</workbook>
</file>

<file path=xl/sharedStrings.xml><?xml version="1.0" encoding="utf-8"?>
<sst xmlns="http://schemas.openxmlformats.org/spreadsheetml/2006/main" count="182" uniqueCount="151">
  <si>
    <t>                       Acta 1394 - Anexo IV</t>
  </si>
  <si>
    <t>Proyectos de Crédito Fiscal - Convocatoria    2013</t>
  </si>
  <si>
    <t>N° Expediente</t>
  </si>
  <si>
    <t>Empresa</t>
  </si>
  <si>
    <t>Título del Proyecto</t>
  </si>
  <si>
    <t>Costo total del proyecto presentado</t>
  </si>
  <si>
    <t>Credito solicitado</t>
  </si>
  <si>
    <t>Costo  total  del Proyecto aprobado por evaluador</t>
  </si>
  <si>
    <t>%</t>
  </si>
  <si>
    <t>Crédito Fiscal aprobado por evaluador</t>
  </si>
  <si>
    <t>Crédito fiscal otorgado</t>
  </si>
  <si>
    <t>Localidad</t>
  </si>
  <si>
    <t>Evaluador</t>
  </si>
  <si>
    <t>2157-546-13
Alc 15</t>
  </si>
  <si>
    <t>POLYSAN SA</t>
  </si>
  <si>
    <t>Automatización de nueva planta de trituración de dolomita y caliza</t>
  </si>
  <si>
    <t>Olavarría</t>
  </si>
  <si>
    <t>Lic. Gabriel DEFRANCO    </t>
  </si>
  <si>
    <t>2157-546-13
Alc 20</t>
  </si>
  <si>
    <t>INDUSTRIAS GR SRL</t>
  </si>
  <si>
    <t>Desarrollo innovador de pandroles para sujeción de vías de ferrocarril</t>
  </si>
  <si>
    <t>Tres de Febrero</t>
  </si>
  <si>
    <t>Ing. Daniel Oscar TOVIO</t>
  </si>
  <si>
    <t>2157-546-13
Alc 21</t>
  </si>
  <si>
    <t>INDUSTRIA METALÚRGICA LA PLATA SA</t>
  </si>
  <si>
    <t>Modernización y ampliación del sistema neumático de la empresa</t>
  </si>
  <si>
    <t>La Plata</t>
  </si>
  <si>
    <t>Ing. Mario Gabriel CRESPI     </t>
  </si>
  <si>
    <t>2157-546-13
Alc 22</t>
  </si>
  <si>
    <t>ALUMINIO REAL SA</t>
  </si>
  <si>
    <t>Diseño y fabricación de máquina de repujado vertical</t>
  </si>
  <si>
    <t>2157-546-13
Alc 23</t>
  </si>
  <si>
    <t>INDUSTRIAS STHAL SRL</t>
  </si>
  <si>
    <t>Diseño de semiremolque SIDER con tercer eje autodireccional</t>
  </si>
  <si>
    <t>San Andrés de Giles </t>
  </si>
  <si>
    <t>2157-546-13
Alc 24</t>
  </si>
  <si>
    <t>DORSCH ELIO RUBEN</t>
  </si>
  <si>
    <t>Calidad de la miel: Nuevo método rápido para el análisis de los parámetros físico químicos de la miel mediante técnicas espectroscópicas vibracionales.</t>
  </si>
  <si>
    <t>Mar del Plata</t>
  </si>
  <si>
    <t>Lic. Eladio CARPINTERO </t>
  </si>
  <si>
    <t>2157-546-13
Alc 25</t>
  </si>
  <si>
    <t>VIOLA CRISTIAN OMAR</t>
  </si>
  <si>
    <t>Desarrollo de fresadora con CNC para mecanizado de piezas metálicas</t>
  </si>
  <si>
    <t>2157-546-13
Alc 26</t>
  </si>
  <si>
    <t>FERNANDO REAL</t>
  </si>
  <si>
    <t>Innovación en Barriles Contenedores de Líquidos y Sólidos para Industria Cervecera</t>
  </si>
  <si>
    <t>9 de Julio</t>
  </si>
  <si>
    <t>Ing. Alfredo Carlos GONZÁLEZ</t>
  </si>
  <si>
    <t>2157-546-13
Alc 27</t>
  </si>
  <si>
    <t>SNAPPLER SRL</t>
  </si>
  <si>
    <t>Teytu tecnología y turismo</t>
  </si>
  <si>
    <t>Ing. Armando DE GIUSTI</t>
  </si>
  <si>
    <t>2157-546-13
Alc 29</t>
  </si>
  <si>
    <t>SISTEMA TRAMA SRL</t>
  </si>
  <si>
    <t>Equipo integrado de obra para construcción civil de alta performance</t>
  </si>
  <si>
    <t>Tec. Jorge SOTA</t>
  </si>
  <si>
    <t>2157-546-13
Alc 30</t>
  </si>
  <si>
    <t>AFFORD S.A</t>
  </si>
  <si>
    <t>Modernizacion de laboratorio/certificación GMP (Good Manufacature Practices)</t>
  </si>
  <si>
    <t>Lomas de Zamora </t>
  </si>
  <si>
    <t>2157-546-13
Alc 31</t>
  </si>
  <si>
    <t>TENCHINA SRL</t>
  </si>
  <si>
    <t>Desarrollo de alimentos tradicionales argentinos saludables</t>
  </si>
  <si>
    <t>San Miguel</t>
  </si>
  <si>
    <t>Ing. Claudio VILLEGAS              </t>
  </si>
  <si>
    <t>2157-546-13
Alc 32</t>
  </si>
  <si>
    <t>MUTYUN HERMANOS S.R.L</t>
  </si>
  <si>
    <t>Innovación tecnológica del sistema de produción de resortes y repuestos para pasto</t>
  </si>
  <si>
    <t>9 DE Julio</t>
  </si>
  <si>
    <t>2157-546-13
Alc 33</t>
  </si>
  <si>
    <t>MARMOLES LA PLATA SA</t>
  </si>
  <si>
    <t>Incorporación de nueva tecnología productiva en Marmoles La Plata</t>
  </si>
  <si>
    <t>LA Plata</t>
  </si>
  <si>
    <t>2157-546-13
Alc 34</t>
  </si>
  <si>
    <t>TIPICO DISEÑO SA</t>
  </si>
  <si>
    <t>Innovaciones productivas como consecuencia de incorporación de tecnología y nuevos procesos</t>
  </si>
  <si>
    <t>Ing. Claudio VILLEGAS             </t>
  </si>
  <si>
    <t>2157-546-13
Alc 35</t>
  </si>
  <si>
    <t>ALIMENTOS TANDIL SA</t>
  </si>
  <si>
    <t>Nueva incorporación de tecnología productiva en sector de molienda</t>
  </si>
  <si>
    <t>Tandil </t>
  </si>
  <si>
    <t>Ing. Claudio MARTINS           </t>
  </si>
  <si>
    <t>2157-546-13
Alc 36</t>
  </si>
  <si>
    <t>MOLINOS HARINEROS CLABECQ SA</t>
  </si>
  <si>
    <t>Instalación de nuevo centro de fraccionamiento, ampliando la cartera de productos ofrecidos</t>
  </si>
  <si>
    <t>Tandil</t>
  </si>
  <si>
    <t>2157-546-13
Alc 37</t>
  </si>
  <si>
    <t>S.A MIGUEL CAMPODONICO LTDA </t>
  </si>
  <si>
    <t>Innovaciones tecnológicas en el sector de embolse de Molino Campodónico </t>
  </si>
  <si>
    <t>2157-546-13
Alc 38</t>
  </si>
  <si>
    <t>AMERICAN CLEANING CENTER SA</t>
  </si>
  <si>
    <t>Diseño y producto innovador de  dispenser de shampoo para manos</t>
  </si>
  <si>
    <t>San Isidro </t>
  </si>
  <si>
    <t>2157-546-13
Alc 39</t>
  </si>
  <si>
    <t>LABORATORIO BIOLOGICO DE TANDIL SRL</t>
  </si>
  <si>
    <t>Rediseño a escala industrial del prototipo de polarímetro</t>
  </si>
  <si>
    <t>2157-546-13
Alc 40</t>
  </si>
  <si>
    <t>EDACI SRL</t>
  </si>
  <si>
    <t>Desarrollo de un sistema argentino de medición de temperatura por puntos fijos según ITS-90</t>
  </si>
  <si>
    <t>La Matanza</t>
  </si>
  <si>
    <t>Ing. Mario Gabriel CRESPI      </t>
  </si>
  <si>
    <t>2157-546-13
Alc 41</t>
  </si>
  <si>
    <t>CARLOS ALBERTO HERRERIA</t>
  </si>
  <si>
    <t>Silo Galvanizado base elevada a 60º tipo mecano</t>
  </si>
  <si>
    <t>Rauch</t>
  </si>
  <si>
    <t>Ing. Claudio MARTINS             </t>
  </si>
  <si>
    <t>2157-546-13
Alc 44</t>
  </si>
  <si>
    <t>ENRIQUE TKACIK</t>
  </si>
  <si>
    <t>Evaluación de la actividad antiparasitaria de aceite esencial de laurel frente a Nosema ceranae en colonias de Apis mellifera</t>
  </si>
  <si>
    <t>Gral. Pueyrredón</t>
  </si>
  <si>
    <t>Ing. Adriana ALIPPI          </t>
  </si>
  <si>
    <t>2157-546-13
Alc 45</t>
  </si>
  <si>
    <t>AQUINO, FEDERICO MARTIN</t>
  </si>
  <si>
    <t>Modernización Tecnológica para la prestación de Servicios a la Industria Textil-Indumentaria</t>
  </si>
  <si>
    <t>Lic. Gabriel DEFRANCO          </t>
  </si>
  <si>
    <t>2157-546-13
Alc 46</t>
  </si>
  <si>
    <t>RM SEGURIDAD AMBIENTAL SA</t>
  </si>
  <si>
    <t>Implantación de nueva línea de pintado Epoxica</t>
  </si>
  <si>
    <t>2157-546-13
Alc 47</t>
  </si>
  <si>
    <t>COOPERATIVA DE TRABAJO LOS MIMBRES LTDA</t>
  </si>
  <si>
    <t>Mejoras e informatización de la producción y manejo de almacenes en la Cooperativa Los Mimbres</t>
  </si>
  <si>
    <t>Las Flores</t>
  </si>
  <si>
    <t>2157-546-13
Alc 48</t>
  </si>
  <si>
    <t>Diagnomed SA</t>
  </si>
  <si>
    <t>Implementación de Programas de Screening para la detección de Preeclampsia</t>
  </si>
  <si>
    <t>Dra. Norma GIUSTO</t>
  </si>
  <si>
    <t>2157-546-13
Alc 49</t>
  </si>
  <si>
    <t>Startec Argentina SRL</t>
  </si>
  <si>
    <t>Desarrollo de manipuladores ingrávidos inteligentes</t>
  </si>
  <si>
    <t>Ing. Claudio VILLEGAS</t>
  </si>
  <si>
    <t>MONTO TOTAL DE PROYECTOS aprobado por evaluador:</t>
  </si>
  <si>
    <t>CRÉDITO FISCAL aprobado por evaluador</t>
  </si>
  <si>
    <t>CREDITO FISCAL OTORGADO</t>
  </si>
  <si>
    <t>Acta 1394 - Anexo V</t>
  </si>
  <si>
    <t>Proyectos de Crédito Fiscal - Convocatoria   2013</t>
  </si>
  <si>
    <t>Costo total  del Proyecto</t>
  </si>
  <si>
    <t>Crédito Fiscal otorgado</t>
  </si>
  <si>
    <t>2157-546-13
Alc 28</t>
  </si>
  <si>
    <t>EDUARDO OSCAR MARCHESANO</t>
  </si>
  <si>
    <t>Sustentabilidad ambiental y mejora de gestión</t>
  </si>
  <si>
    <t>San Martín</t>
  </si>
  <si>
    <t>Lic. Gabriel DEFRANCO  </t>
  </si>
  <si>
    <t>2157-546-13
Alc 42</t>
  </si>
  <si>
    <t>CIENCIA Y TECNOLOGIA EN IMÁGENES SA</t>
  </si>
  <si>
    <t>Desarrollo de software para el diagnóstico de enfermedades neurodegenerativas </t>
  </si>
  <si>
    <t>La Plata </t>
  </si>
  <si>
    <t>2157-546-13
Alc 43</t>
  </si>
  <si>
    <t>REMERAS DEL SUR SRL</t>
  </si>
  <si>
    <t>Desarrollo y diseño de máquina para el lavado de schablones</t>
  </si>
  <si>
    <t>Ramos Mejía. </t>
  </si>
  <si>
    <t>TOTALES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</si>
</sst>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[$$-2C0A]\ #,##0.00"/>
    <numFmt numFmtId="166" formatCode="0%"/>
    <numFmt numFmtId="167" formatCode="&quot;$ &quot;#,##0.00"/>
    <numFmt numFmtId="168" formatCode="#,##0.00"/>
    <numFmt numFmtId="169" formatCode="[$$-2C0A]\ #,##0.00;[$$-2C0A]&quot; -&quot;#,##0.00"/>
  </numFmts>
  <fonts count="1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Bookman Old Style"/>
      <family val="1"/>
    </font>
    <font>
      <b val="true"/>
      <u val="single"/>
      <sz val="12"/>
      <name val="Arial"/>
      <family val="2"/>
    </font>
    <font>
      <b val="true"/>
      <sz val="12"/>
      <name val="Arial"/>
      <family val="2"/>
    </font>
    <font>
      <sz val="11"/>
      <name val="Arial"/>
      <family val="2"/>
    </font>
    <font>
      <b val="true"/>
      <sz val="11"/>
      <name val="Arial"/>
      <family val="2"/>
    </font>
    <font>
      <b val="true"/>
      <sz val="8"/>
      <name val="Arial"/>
      <family val="2"/>
    </font>
    <font>
      <sz val="8"/>
      <name val="Arial"/>
      <family val="2"/>
    </font>
    <font>
      <b val="true"/>
      <sz val="14"/>
      <name val="Arial"/>
      <family val="2"/>
    </font>
    <font>
      <b val="true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>
        <color rgb="FF212121"/>
      </left>
      <right style="thin">
        <color rgb="FF212121"/>
      </right>
      <top style="thin">
        <color rgb="FF212121"/>
      </top>
      <bottom style="thin">
        <color rgb="FF212121"/>
      </bottom>
      <diagonal/>
    </border>
    <border diagonalUp="false" diagonalDown="false">
      <left/>
      <right style="thin">
        <color rgb="FF212121"/>
      </right>
      <top style="thin">
        <color rgb="FF212121"/>
      </top>
      <bottom style="thin">
        <color rgb="FF212121"/>
      </bottom>
      <diagonal/>
    </border>
    <border diagonalUp="false" diagonalDown="false">
      <left style="thin">
        <color rgb="FF212121"/>
      </left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true" indent="0" shrinkToFit="true"/>
      <protection locked="true" hidden="false"/>
    </xf>
    <xf numFmtId="164" fontId="6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11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al 3" xfId="20" builtinId="54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1212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10440</xdr:colOff>
      <xdr:row>0</xdr:row>
      <xdr:rowOff>37800</xdr:rowOff>
    </xdr:from>
    <xdr:to>
      <xdr:col>12</xdr:col>
      <xdr:colOff>212040</xdr:colOff>
      <xdr:row>4</xdr:row>
      <xdr:rowOff>47520</xdr:rowOff>
    </xdr:to>
    <xdr:pic>
      <xdr:nvPicPr>
        <xdr:cNvPr id="0" name="Picture 2" descr="logo 31-05-2012"/>
        <xdr:cNvPicPr/>
      </xdr:nvPicPr>
      <xdr:blipFill>
        <a:blip r:embed="rId1"/>
        <a:stretch>
          <a:fillRect/>
        </a:stretch>
      </xdr:blipFill>
      <xdr:spPr>
        <a:xfrm>
          <a:off x="161280" y="37800"/>
          <a:ext cx="11620440" cy="65736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262440</xdr:colOff>
      <xdr:row>2</xdr:row>
      <xdr:rowOff>105120</xdr:rowOff>
    </xdr:to>
    <xdr:pic>
      <xdr:nvPicPr>
        <xdr:cNvPr id="1" name="Picture 2" descr="logo 31-05-2012"/>
        <xdr:cNvPicPr/>
      </xdr:nvPicPr>
      <xdr:blipFill>
        <a:blip r:embed="rId1"/>
        <a:stretch>
          <a:fillRect/>
        </a:stretch>
      </xdr:blipFill>
      <xdr:spPr>
        <a:xfrm>
          <a:off x="0" y="0"/>
          <a:ext cx="6726600" cy="42876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5:N40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9" activeCellId="0" sqref="N9"/>
    </sheetView>
  </sheetViews>
  <sheetFormatPr defaultRowHeight="12.75"/>
  <cols>
    <col collapsed="false" hidden="false" max="1" min="1" style="0" width="2.14285714285714"/>
    <col collapsed="false" hidden="false" max="2" min="2" style="0" width="12.2755102040816"/>
    <col collapsed="false" hidden="false" max="3" min="3" style="0" width="16.5510204081633"/>
    <col collapsed="false" hidden="false" max="4" min="4" style="0" width="25.2602040816327"/>
    <col collapsed="false" hidden="false" max="5" min="5" style="0" width="16.1275510204082"/>
    <col collapsed="false" hidden="false" max="6" min="6" style="0" width="11.2755102040816"/>
    <col collapsed="false" hidden="false" max="7" min="7" style="0" width="19.9795918367347"/>
    <col collapsed="false" hidden="false" max="8" min="8" style="0" width="4.99489795918367"/>
    <col collapsed="false" hidden="false" max="9" min="9" style="0" width="11.5561224489796"/>
    <col collapsed="false" hidden="false" max="10" min="10" style="0" width="14.984693877551"/>
    <col collapsed="false" hidden="false" max="11" min="11" style="0" width="14.8418367346939"/>
    <col collapsed="false" hidden="false" max="12" min="12" style="0" width="13.984693877551"/>
    <col collapsed="false" hidden="false" max="21" min="13" style="0" width="9.13265306122449"/>
    <col collapsed="false" hidden="false" max="22" min="22" style="0" width="8.41326530612245"/>
    <col collapsed="false" hidden="false" max="1025" min="23" style="0" width="9.13265306122449"/>
  </cols>
  <sheetData>
    <row r="5" customFormat="false" ht="12.75" hidden="false" customHeight="false" outlineLevel="0" collapsed="false"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customFormat="false" ht="12.75" hidden="false" customHeight="false" outlineLevel="0" collapsed="false">
      <c r="B6" s="1"/>
      <c r="C6" s="1"/>
      <c r="D6" s="1"/>
      <c r="E6" s="2" t="s">
        <v>0</v>
      </c>
      <c r="F6" s="2"/>
      <c r="G6" s="1"/>
      <c r="H6" s="1"/>
      <c r="I6" s="1"/>
      <c r="J6" s="1"/>
      <c r="K6" s="1"/>
      <c r="L6" s="1"/>
    </row>
    <row r="7" customFormat="false" ht="15.75" hidden="false" customHeight="false" outlineLevel="0" collapsed="false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4"/>
      <c r="N7" s="4"/>
    </row>
    <row r="8" customFormat="false" ht="15.75" hidden="false" customHeight="false" outlineLevel="0" collapsed="false">
      <c r="B8" s="5" t="s">
        <v>1</v>
      </c>
      <c r="C8" s="5"/>
      <c r="D8" s="5"/>
      <c r="E8" s="5"/>
      <c r="F8" s="5"/>
      <c r="G8" s="5"/>
      <c r="H8" s="5"/>
      <c r="I8" s="5"/>
      <c r="J8" s="5"/>
      <c r="K8" s="5"/>
      <c r="L8" s="5"/>
      <c r="M8" s="6"/>
      <c r="N8" s="6"/>
    </row>
    <row r="9" s="7" customFormat="true" ht="86.25" hidden="false" customHeight="true" outlineLevel="0" collapsed="false">
      <c r="B9" s="8" t="s">
        <v>2</v>
      </c>
      <c r="C9" s="8" t="s">
        <v>3</v>
      </c>
      <c r="D9" s="8" t="s">
        <v>4</v>
      </c>
      <c r="E9" s="8" t="s">
        <v>5</v>
      </c>
      <c r="F9" s="8" t="s">
        <v>6</v>
      </c>
      <c r="G9" s="8" t="s">
        <v>7</v>
      </c>
      <c r="H9" s="8" t="s">
        <v>8</v>
      </c>
      <c r="I9" s="8" t="s">
        <v>9</v>
      </c>
      <c r="J9" s="8" t="s">
        <v>10</v>
      </c>
      <c r="K9" s="8" t="s">
        <v>11</v>
      </c>
      <c r="L9" s="8" t="s">
        <v>12</v>
      </c>
    </row>
    <row r="10" s="7" customFormat="true" ht="51.75" hidden="false" customHeight="true" outlineLevel="0" collapsed="false">
      <c r="B10" s="9" t="s">
        <v>13</v>
      </c>
      <c r="C10" s="10" t="s">
        <v>14</v>
      </c>
      <c r="D10" s="10" t="s">
        <v>15</v>
      </c>
      <c r="E10" s="11" t="n">
        <v>226794</v>
      </c>
      <c r="F10" s="11" t="n">
        <v>113397</v>
      </c>
      <c r="G10" s="11" t="n">
        <v>150000</v>
      </c>
      <c r="H10" s="12" t="n">
        <v>0.5</v>
      </c>
      <c r="I10" s="11" t="n">
        <f aca="false">G10*H10</f>
        <v>75000</v>
      </c>
      <c r="J10" s="11" t="n">
        <f aca="false">I10*0.83</f>
        <v>62250</v>
      </c>
      <c r="K10" s="13" t="s">
        <v>16</v>
      </c>
      <c r="L10" s="13" t="s">
        <v>17</v>
      </c>
    </row>
    <row r="11" s="7" customFormat="true" ht="51.75" hidden="false" customHeight="true" outlineLevel="0" collapsed="false">
      <c r="B11" s="14" t="s">
        <v>18</v>
      </c>
      <c r="C11" s="10" t="s">
        <v>19</v>
      </c>
      <c r="D11" s="10" t="s">
        <v>20</v>
      </c>
      <c r="E11" s="11" t="n">
        <v>406000</v>
      </c>
      <c r="F11" s="11" t="n">
        <v>146160</v>
      </c>
      <c r="G11" s="11" t="n">
        <v>374000</v>
      </c>
      <c r="H11" s="12" t="n">
        <v>0.36</v>
      </c>
      <c r="I11" s="11" t="n">
        <f aca="false">G11*H11</f>
        <v>134640</v>
      </c>
      <c r="J11" s="11" t="n">
        <f aca="false">I11*0.83</f>
        <v>111751.2</v>
      </c>
      <c r="K11" s="13" t="s">
        <v>21</v>
      </c>
      <c r="L11" s="13" t="s">
        <v>22</v>
      </c>
    </row>
    <row r="12" s="7" customFormat="true" ht="51.75" hidden="false" customHeight="true" outlineLevel="0" collapsed="false">
      <c r="B12" s="14" t="s">
        <v>23</v>
      </c>
      <c r="C12" s="10" t="s">
        <v>24</v>
      </c>
      <c r="D12" s="10" t="s">
        <v>25</v>
      </c>
      <c r="E12" s="15" t="n">
        <v>206823</v>
      </c>
      <c r="F12" s="15" t="n">
        <v>99275.04</v>
      </c>
      <c r="G12" s="15" t="n">
        <v>206823</v>
      </c>
      <c r="H12" s="16" t="n">
        <v>0.48</v>
      </c>
      <c r="I12" s="15" t="n">
        <f aca="false">G12*H12</f>
        <v>99275.04</v>
      </c>
      <c r="J12" s="11" t="n">
        <f aca="false">I12*0.83</f>
        <v>82398.2832</v>
      </c>
      <c r="K12" s="10" t="s">
        <v>26</v>
      </c>
      <c r="L12" s="10" t="s">
        <v>27</v>
      </c>
    </row>
    <row r="13" s="7" customFormat="true" ht="51.75" hidden="false" customHeight="true" outlineLevel="0" collapsed="false">
      <c r="B13" s="14" t="s">
        <v>28</v>
      </c>
      <c r="C13" s="10" t="s">
        <v>29</v>
      </c>
      <c r="D13" s="10" t="s">
        <v>30</v>
      </c>
      <c r="E13" s="17" t="n">
        <v>322000</v>
      </c>
      <c r="F13" s="17" t="n">
        <v>148120</v>
      </c>
      <c r="G13" s="17" t="n">
        <v>322000</v>
      </c>
      <c r="H13" s="16" t="n">
        <v>0.46</v>
      </c>
      <c r="I13" s="15" t="n">
        <f aca="false">H13*G13</f>
        <v>148120</v>
      </c>
      <c r="J13" s="11" t="n">
        <f aca="false">I13*0.83</f>
        <v>122939.6</v>
      </c>
      <c r="K13" s="18" t="s">
        <v>21</v>
      </c>
      <c r="L13" s="10" t="s">
        <v>27</v>
      </c>
    </row>
    <row r="14" s="7" customFormat="true" ht="67.5" hidden="false" customHeight="true" outlineLevel="0" collapsed="false">
      <c r="B14" s="14" t="s">
        <v>31</v>
      </c>
      <c r="C14" s="10" t="s">
        <v>32</v>
      </c>
      <c r="D14" s="10" t="s">
        <v>33</v>
      </c>
      <c r="E14" s="17" t="n">
        <v>128140</v>
      </c>
      <c r="F14" s="17" t="n">
        <v>64070</v>
      </c>
      <c r="G14" s="17" t="n">
        <v>128140</v>
      </c>
      <c r="H14" s="16" t="n">
        <v>0.5</v>
      </c>
      <c r="I14" s="15" t="n">
        <f aca="false">G14*H14</f>
        <v>64070</v>
      </c>
      <c r="J14" s="11" t="n">
        <f aca="false">I14*0.83</f>
        <v>53178.1</v>
      </c>
      <c r="K14" s="18" t="s">
        <v>34</v>
      </c>
      <c r="L14" s="13" t="s">
        <v>22</v>
      </c>
    </row>
    <row r="15" s="7" customFormat="true" ht="63" hidden="false" customHeight="true" outlineLevel="0" collapsed="false">
      <c r="B15" s="14" t="s">
        <v>35</v>
      </c>
      <c r="C15" s="10" t="s">
        <v>36</v>
      </c>
      <c r="D15" s="10" t="s">
        <v>37</v>
      </c>
      <c r="E15" s="19" t="n">
        <v>135250</v>
      </c>
      <c r="F15" s="19" t="n">
        <v>67625</v>
      </c>
      <c r="G15" s="19" t="n">
        <v>135250</v>
      </c>
      <c r="H15" s="16" t="n">
        <v>0.5</v>
      </c>
      <c r="I15" s="15" t="n">
        <f aca="false">H15*G15</f>
        <v>67625</v>
      </c>
      <c r="J15" s="11" t="n">
        <f aca="false">I15*0.83</f>
        <v>56128.75</v>
      </c>
      <c r="K15" s="18" t="s">
        <v>38</v>
      </c>
      <c r="L15" s="10" t="s">
        <v>39</v>
      </c>
    </row>
    <row r="16" s="7" customFormat="true" ht="51.75" hidden="false" customHeight="true" outlineLevel="0" collapsed="false">
      <c r="B16" s="14" t="s">
        <v>40</v>
      </c>
      <c r="C16" s="10" t="s">
        <v>41</v>
      </c>
      <c r="D16" s="10" t="s">
        <v>42</v>
      </c>
      <c r="E16" s="17" t="n">
        <v>292290</v>
      </c>
      <c r="F16" s="17" t="n">
        <v>146145</v>
      </c>
      <c r="G16" s="17" t="n">
        <v>150000</v>
      </c>
      <c r="H16" s="16" t="n">
        <v>0.5</v>
      </c>
      <c r="I16" s="17" t="n">
        <f aca="false">G16*H16</f>
        <v>75000</v>
      </c>
      <c r="J16" s="11" t="n">
        <f aca="false">I16*0.83</f>
        <v>62250</v>
      </c>
      <c r="K16" s="18" t="s">
        <v>16</v>
      </c>
      <c r="L16" s="10" t="s">
        <v>17</v>
      </c>
    </row>
    <row r="17" s="7" customFormat="true" ht="51.75" hidden="false" customHeight="true" outlineLevel="0" collapsed="false">
      <c r="B17" s="14" t="s">
        <v>43</v>
      </c>
      <c r="C17" s="10" t="s">
        <v>44</v>
      </c>
      <c r="D17" s="10" t="s">
        <v>45</v>
      </c>
      <c r="E17" s="17" t="n">
        <v>303953</v>
      </c>
      <c r="F17" s="17" t="n">
        <v>148936.97</v>
      </c>
      <c r="G17" s="17" t="n">
        <v>303953</v>
      </c>
      <c r="H17" s="16" t="n">
        <v>0.49</v>
      </c>
      <c r="I17" s="15" t="n">
        <f aca="false">G17*H17</f>
        <v>148936.97</v>
      </c>
      <c r="J17" s="11" t="n">
        <f aca="false">I17*0.83</f>
        <v>123617.6851</v>
      </c>
      <c r="K17" s="18" t="s">
        <v>46</v>
      </c>
      <c r="L17" s="10" t="s">
        <v>47</v>
      </c>
    </row>
    <row r="18" s="7" customFormat="true" ht="34.5" hidden="false" customHeight="true" outlineLevel="0" collapsed="false">
      <c r="B18" s="14" t="s">
        <v>48</v>
      </c>
      <c r="C18" s="10" t="s">
        <v>49</v>
      </c>
      <c r="D18" s="10" t="s">
        <v>50</v>
      </c>
      <c r="E18" s="15" t="n">
        <v>227350</v>
      </c>
      <c r="F18" s="15" t="n">
        <v>113675</v>
      </c>
      <c r="G18" s="15" t="n">
        <v>174750</v>
      </c>
      <c r="H18" s="16" t="n">
        <v>0.5</v>
      </c>
      <c r="I18" s="20" t="n">
        <f aca="false">G18*H18</f>
        <v>87375</v>
      </c>
      <c r="J18" s="11" t="n">
        <f aca="false">I18*0.83</f>
        <v>72521.25</v>
      </c>
      <c r="K18" s="18" t="s">
        <v>26</v>
      </c>
      <c r="L18" s="10" t="s">
        <v>51</v>
      </c>
    </row>
    <row r="19" s="7" customFormat="true" ht="51.75" hidden="false" customHeight="true" outlineLevel="0" collapsed="false">
      <c r="B19" s="14" t="s">
        <v>52</v>
      </c>
      <c r="C19" s="10" t="s">
        <v>53</v>
      </c>
      <c r="D19" s="10" t="s">
        <v>54</v>
      </c>
      <c r="E19" s="17" t="n">
        <v>283390</v>
      </c>
      <c r="F19" s="17" t="n">
        <v>141695</v>
      </c>
      <c r="G19" s="17" t="n">
        <v>283390</v>
      </c>
      <c r="H19" s="16" t="n">
        <v>0.5</v>
      </c>
      <c r="I19" s="15" t="n">
        <f aca="false">G19*H19</f>
        <v>141695</v>
      </c>
      <c r="J19" s="11" t="n">
        <f aca="false">I19*0.83</f>
        <v>117606.85</v>
      </c>
      <c r="K19" s="18" t="s">
        <v>16</v>
      </c>
      <c r="L19" s="10" t="s">
        <v>55</v>
      </c>
    </row>
    <row r="20" s="7" customFormat="true" ht="51.75" hidden="false" customHeight="true" outlineLevel="0" collapsed="false">
      <c r="B20" s="14" t="s">
        <v>56</v>
      </c>
      <c r="C20" s="10" t="s">
        <v>57</v>
      </c>
      <c r="D20" s="10" t="s">
        <v>58</v>
      </c>
      <c r="E20" s="17" t="n">
        <v>201963.73</v>
      </c>
      <c r="F20" s="17" t="n">
        <v>101725.25</v>
      </c>
      <c r="G20" s="17" t="n">
        <v>201963.73</v>
      </c>
      <c r="H20" s="16" t="n">
        <v>0.45</v>
      </c>
      <c r="I20" s="15" t="n">
        <f aca="false">G20*H20</f>
        <v>90883.6785</v>
      </c>
      <c r="J20" s="11" t="n">
        <f aca="false">I20*0.83</f>
        <v>75433.453155</v>
      </c>
      <c r="K20" s="18" t="s">
        <v>59</v>
      </c>
      <c r="L20" s="10" t="s">
        <v>39</v>
      </c>
    </row>
    <row r="21" s="7" customFormat="true" ht="51.75" hidden="false" customHeight="true" outlineLevel="0" collapsed="false">
      <c r="B21" s="14" t="s">
        <v>60</v>
      </c>
      <c r="C21" s="10" t="s">
        <v>61</v>
      </c>
      <c r="D21" s="10" t="s">
        <v>62</v>
      </c>
      <c r="E21" s="17" t="n">
        <v>278985</v>
      </c>
      <c r="F21" s="17" t="n">
        <v>139492.5</v>
      </c>
      <c r="G21" s="17" t="n">
        <v>127500</v>
      </c>
      <c r="H21" s="16" t="n">
        <v>0.5</v>
      </c>
      <c r="I21" s="15" t="n">
        <f aca="false">G21*H21</f>
        <v>63750</v>
      </c>
      <c r="J21" s="11" t="n">
        <f aca="false">I21*0.83</f>
        <v>52912.5</v>
      </c>
      <c r="K21" s="18" t="s">
        <v>63</v>
      </c>
      <c r="L21" s="10" t="s">
        <v>64</v>
      </c>
    </row>
    <row r="22" s="7" customFormat="true" ht="51.75" hidden="false" customHeight="true" outlineLevel="0" collapsed="false">
      <c r="B22" s="14" t="s">
        <v>65</v>
      </c>
      <c r="C22" s="10" t="s">
        <v>66</v>
      </c>
      <c r="D22" s="10" t="s">
        <v>67</v>
      </c>
      <c r="E22" s="17" t="n">
        <v>370771.8</v>
      </c>
      <c r="F22" s="17" t="n">
        <v>148308.72</v>
      </c>
      <c r="G22" s="17" t="n">
        <v>357011.05</v>
      </c>
      <c r="H22" s="16" t="n">
        <v>0.27</v>
      </c>
      <c r="I22" s="15" t="n">
        <f aca="false">G22*H22</f>
        <v>96392.9835</v>
      </c>
      <c r="J22" s="11" t="n">
        <f aca="false">I22*0.83</f>
        <v>80006.176305</v>
      </c>
      <c r="K22" s="18" t="s">
        <v>68</v>
      </c>
      <c r="L22" s="10" t="s">
        <v>39</v>
      </c>
    </row>
    <row r="23" s="7" customFormat="true" ht="51.75" hidden="false" customHeight="true" outlineLevel="0" collapsed="false">
      <c r="B23" s="14" t="s">
        <v>69</v>
      </c>
      <c r="C23" s="10" t="s">
        <v>70</v>
      </c>
      <c r="D23" s="10" t="s">
        <v>71</v>
      </c>
      <c r="E23" s="17" t="n">
        <v>347564</v>
      </c>
      <c r="F23" s="17" t="n">
        <v>149452.52</v>
      </c>
      <c r="G23" s="17" t="n">
        <v>347564</v>
      </c>
      <c r="H23" s="16" t="n">
        <v>0.28</v>
      </c>
      <c r="I23" s="15" t="n">
        <f aca="false">G23*H23</f>
        <v>97317.92</v>
      </c>
      <c r="J23" s="11" t="n">
        <f aca="false">I23*0.83</f>
        <v>80773.8736</v>
      </c>
      <c r="K23" s="18" t="s">
        <v>72</v>
      </c>
      <c r="L23" s="10" t="s">
        <v>55</v>
      </c>
    </row>
    <row r="24" s="7" customFormat="true" ht="51.75" hidden="false" customHeight="true" outlineLevel="0" collapsed="false">
      <c r="B24" s="14" t="s">
        <v>73</v>
      </c>
      <c r="C24" s="10" t="s">
        <v>74</v>
      </c>
      <c r="D24" s="10" t="s">
        <v>75</v>
      </c>
      <c r="E24" s="17" t="n">
        <v>361700</v>
      </c>
      <c r="F24" s="17" t="n">
        <v>148297</v>
      </c>
      <c r="G24" s="17" t="n">
        <v>182250</v>
      </c>
      <c r="H24" s="16" t="n">
        <v>0.41</v>
      </c>
      <c r="I24" s="17" t="n">
        <f aca="false">G24*H24</f>
        <v>74722.5</v>
      </c>
      <c r="J24" s="11" t="n">
        <f aca="false">I24*0.83</f>
        <v>62019.675</v>
      </c>
      <c r="K24" s="18" t="s">
        <v>72</v>
      </c>
      <c r="L24" s="10" t="s">
        <v>76</v>
      </c>
    </row>
    <row r="25" s="7" customFormat="true" ht="42" hidden="false" customHeight="true" outlineLevel="0" collapsed="false">
      <c r="B25" s="14" t="s">
        <v>77</v>
      </c>
      <c r="C25" s="10" t="s">
        <v>78</v>
      </c>
      <c r="D25" s="10" t="s">
        <v>79</v>
      </c>
      <c r="E25" s="17" t="n">
        <v>308950</v>
      </c>
      <c r="F25" s="17" t="n">
        <v>148296</v>
      </c>
      <c r="G25" s="17" t="n">
        <v>308950</v>
      </c>
      <c r="H25" s="16" t="n">
        <v>0.48</v>
      </c>
      <c r="I25" s="17" t="n">
        <f aca="false">G25*H25</f>
        <v>148296</v>
      </c>
      <c r="J25" s="11" t="n">
        <f aca="false">I25*0.83</f>
        <v>123085.68</v>
      </c>
      <c r="K25" s="18" t="s">
        <v>80</v>
      </c>
      <c r="L25" s="10" t="s">
        <v>81</v>
      </c>
    </row>
    <row r="26" s="7" customFormat="true" ht="46.5" hidden="false" customHeight="true" outlineLevel="0" collapsed="false">
      <c r="B26" s="14" t="s">
        <v>82</v>
      </c>
      <c r="C26" s="10" t="s">
        <v>83</v>
      </c>
      <c r="D26" s="10" t="s">
        <v>84</v>
      </c>
      <c r="E26" s="17" t="n">
        <v>356550</v>
      </c>
      <c r="F26" s="17" t="n">
        <v>149982.76</v>
      </c>
      <c r="G26" s="17" t="n">
        <v>356550</v>
      </c>
      <c r="H26" s="16" t="n">
        <v>0.42</v>
      </c>
      <c r="I26" s="17" t="n">
        <f aca="false">G26*H26</f>
        <v>149751</v>
      </c>
      <c r="J26" s="11" t="n">
        <f aca="false">I26*0.83</f>
        <v>124293.33</v>
      </c>
      <c r="K26" s="18" t="s">
        <v>85</v>
      </c>
      <c r="L26" s="10" t="s">
        <v>81</v>
      </c>
    </row>
    <row r="27" s="7" customFormat="true" ht="44.25" hidden="false" customHeight="true" outlineLevel="0" collapsed="false">
      <c r="B27" s="14" t="s">
        <v>86</v>
      </c>
      <c r="C27" s="10" t="s">
        <v>87</v>
      </c>
      <c r="D27" s="10" t="s">
        <v>88</v>
      </c>
      <c r="E27" s="17" t="n">
        <v>361790</v>
      </c>
      <c r="F27" s="17" t="n">
        <v>148333.9</v>
      </c>
      <c r="G27" s="17" t="n">
        <v>351790</v>
      </c>
      <c r="H27" s="16" t="n">
        <v>0.41</v>
      </c>
      <c r="I27" s="17" t="n">
        <f aca="false">G27*H27</f>
        <v>144233.9</v>
      </c>
      <c r="J27" s="11" t="n">
        <f aca="false">I27*0.83</f>
        <v>119714.137</v>
      </c>
      <c r="K27" s="18" t="s">
        <v>26</v>
      </c>
      <c r="L27" s="10" t="s">
        <v>39</v>
      </c>
    </row>
    <row r="28" s="7" customFormat="true" ht="45.75" hidden="false" customHeight="true" outlineLevel="0" collapsed="false">
      <c r="B28" s="14" t="s">
        <v>89</v>
      </c>
      <c r="C28" s="10" t="s">
        <v>90</v>
      </c>
      <c r="D28" s="10" t="s">
        <v>91</v>
      </c>
      <c r="E28" s="17" t="n">
        <v>304556</v>
      </c>
      <c r="F28" s="17" t="n">
        <v>149232.44</v>
      </c>
      <c r="G28" s="17" t="n">
        <v>199000</v>
      </c>
      <c r="H28" s="16" t="n">
        <v>0.49</v>
      </c>
      <c r="I28" s="17" t="n">
        <f aca="false">G28*H28</f>
        <v>97510</v>
      </c>
      <c r="J28" s="11" t="n">
        <f aca="false">I28*0.83</f>
        <v>80933.3</v>
      </c>
      <c r="K28" s="18" t="s">
        <v>92</v>
      </c>
      <c r="L28" s="10" t="s">
        <v>76</v>
      </c>
    </row>
    <row r="29" s="7" customFormat="true" ht="39" hidden="false" customHeight="true" outlineLevel="0" collapsed="false">
      <c r="B29" s="14" t="s">
        <v>93</v>
      </c>
      <c r="C29" s="10" t="s">
        <v>94</v>
      </c>
      <c r="D29" s="10" t="s">
        <v>95</v>
      </c>
      <c r="E29" s="17" t="n">
        <v>376072.9</v>
      </c>
      <c r="F29" s="17" t="n">
        <v>146668.43</v>
      </c>
      <c r="G29" s="17" t="n">
        <v>376072.9</v>
      </c>
      <c r="H29" s="16" t="n">
        <v>0.39</v>
      </c>
      <c r="I29" s="15" t="n">
        <f aca="false">G29*H29</f>
        <v>146668.431</v>
      </c>
      <c r="J29" s="11" t="n">
        <f aca="false">I29*0.83</f>
        <v>121734.79773</v>
      </c>
      <c r="K29" s="10" t="s">
        <v>80</v>
      </c>
      <c r="L29" s="10" t="s">
        <v>39</v>
      </c>
    </row>
    <row r="30" s="7" customFormat="true" ht="51.75" hidden="false" customHeight="true" outlineLevel="0" collapsed="false">
      <c r="B30" s="14" t="s">
        <v>96</v>
      </c>
      <c r="C30" s="10" t="s">
        <v>97</v>
      </c>
      <c r="D30" s="10" t="s">
        <v>98</v>
      </c>
      <c r="E30" s="17" t="n">
        <v>305925</v>
      </c>
      <c r="F30" s="17" t="n">
        <v>149903.25</v>
      </c>
      <c r="G30" s="17" t="n">
        <v>305925</v>
      </c>
      <c r="H30" s="16" t="n">
        <v>0.49</v>
      </c>
      <c r="I30" s="15" t="n">
        <f aca="false">G30*H30</f>
        <v>149903.25</v>
      </c>
      <c r="J30" s="11" t="n">
        <f aca="false">I30*0.83</f>
        <v>124419.6975</v>
      </c>
      <c r="K30" s="17" t="s">
        <v>99</v>
      </c>
      <c r="L30" s="10" t="s">
        <v>100</v>
      </c>
    </row>
    <row r="31" s="7" customFormat="true" ht="38.25" hidden="false" customHeight="true" outlineLevel="0" collapsed="false">
      <c r="B31" s="14" t="s">
        <v>101</v>
      </c>
      <c r="C31" s="10" t="s">
        <v>102</v>
      </c>
      <c r="D31" s="10" t="s">
        <v>103</v>
      </c>
      <c r="E31" s="17" t="n">
        <v>637039.83</v>
      </c>
      <c r="F31" s="17" t="n">
        <v>146519.16</v>
      </c>
      <c r="G31" s="17" t="n">
        <v>637039.83</v>
      </c>
      <c r="H31" s="16" t="n">
        <v>0.23</v>
      </c>
      <c r="I31" s="15" t="n">
        <f aca="false">G31*H31</f>
        <v>146519.1609</v>
      </c>
      <c r="J31" s="11" t="n">
        <f aca="false">I31*0.83</f>
        <v>121610.903547</v>
      </c>
      <c r="K31" s="17" t="s">
        <v>104</v>
      </c>
      <c r="L31" s="10" t="s">
        <v>105</v>
      </c>
    </row>
    <row r="32" s="7" customFormat="true" ht="51.75" hidden="false" customHeight="true" outlineLevel="0" collapsed="false">
      <c r="B32" s="14" t="s">
        <v>106</v>
      </c>
      <c r="C32" s="10" t="s">
        <v>107</v>
      </c>
      <c r="D32" s="10" t="s">
        <v>108</v>
      </c>
      <c r="E32" s="17" t="n">
        <v>152800</v>
      </c>
      <c r="F32" s="17" t="n">
        <v>76400</v>
      </c>
      <c r="G32" s="17" t="n">
        <v>50300</v>
      </c>
      <c r="H32" s="16" t="n">
        <v>0.5</v>
      </c>
      <c r="I32" s="17" t="n">
        <f aca="false">G32*H32</f>
        <v>25150</v>
      </c>
      <c r="J32" s="11" t="n">
        <f aca="false">I32*0.83</f>
        <v>20874.5</v>
      </c>
      <c r="K32" s="18" t="s">
        <v>109</v>
      </c>
      <c r="L32" s="10" t="s">
        <v>110</v>
      </c>
    </row>
    <row r="33" s="7" customFormat="true" ht="46.5" hidden="false" customHeight="true" outlineLevel="0" collapsed="false">
      <c r="B33" s="14" t="s">
        <v>111</v>
      </c>
      <c r="C33" s="10" t="s">
        <v>112</v>
      </c>
      <c r="D33" s="10" t="s">
        <v>113</v>
      </c>
      <c r="E33" s="17" t="n">
        <v>191000</v>
      </c>
      <c r="F33" s="17" t="n">
        <v>95500</v>
      </c>
      <c r="G33" s="17" t="n">
        <v>100000</v>
      </c>
      <c r="H33" s="16" t="n">
        <v>0.5</v>
      </c>
      <c r="I33" s="17" t="n">
        <f aca="false">G33*H33</f>
        <v>50000</v>
      </c>
      <c r="J33" s="11" t="n">
        <f aca="false">I33*0.83</f>
        <v>41500</v>
      </c>
      <c r="K33" s="18" t="s">
        <v>109</v>
      </c>
      <c r="L33" s="10" t="s">
        <v>114</v>
      </c>
    </row>
    <row r="34" s="7" customFormat="true" ht="29.25" hidden="false" customHeight="true" outlineLevel="0" collapsed="false">
      <c r="B34" s="14" t="s">
        <v>115</v>
      </c>
      <c r="C34" s="10" t="s">
        <v>116</v>
      </c>
      <c r="D34" s="10" t="s">
        <v>117</v>
      </c>
      <c r="E34" s="15" t="n">
        <v>325635</v>
      </c>
      <c r="F34" s="15" t="n">
        <v>97690.5</v>
      </c>
      <c r="G34" s="15" t="n">
        <v>325635</v>
      </c>
      <c r="H34" s="16" t="n">
        <v>0.3</v>
      </c>
      <c r="I34" s="15" t="n">
        <f aca="false">G34*H34</f>
        <v>97690.5</v>
      </c>
      <c r="J34" s="11" t="n">
        <f aca="false">I34*0.83</f>
        <v>81083.115</v>
      </c>
      <c r="K34" s="10" t="s">
        <v>16</v>
      </c>
      <c r="L34" s="10" t="s">
        <v>39</v>
      </c>
    </row>
    <row r="35" s="7" customFormat="true" ht="42.75" hidden="false" customHeight="true" outlineLevel="0" collapsed="false">
      <c r="A35" s="21"/>
      <c r="B35" s="14" t="s">
        <v>118</v>
      </c>
      <c r="C35" s="10" t="s">
        <v>119</v>
      </c>
      <c r="D35" s="10" t="s">
        <v>120</v>
      </c>
      <c r="E35" s="17" t="n">
        <v>216600</v>
      </c>
      <c r="F35" s="17" t="n">
        <v>99636</v>
      </c>
      <c r="G35" s="17" t="n">
        <v>182000</v>
      </c>
      <c r="H35" s="16" t="n">
        <v>0.46</v>
      </c>
      <c r="I35" s="15" t="n">
        <f aca="false">G35*H35</f>
        <v>83720</v>
      </c>
      <c r="J35" s="11" t="n">
        <f aca="false">I35*0.83</f>
        <v>69487.6</v>
      </c>
      <c r="K35" s="10" t="s">
        <v>121</v>
      </c>
      <c r="L35" s="10" t="s">
        <v>51</v>
      </c>
    </row>
    <row r="36" s="7" customFormat="true" ht="39.75" hidden="false" customHeight="true" outlineLevel="0" collapsed="false">
      <c r="B36" s="14" t="s">
        <v>122</v>
      </c>
      <c r="C36" s="10" t="s">
        <v>123</v>
      </c>
      <c r="D36" s="10" t="s">
        <v>124</v>
      </c>
      <c r="E36" s="15" t="n">
        <v>133080</v>
      </c>
      <c r="F36" s="15" t="n">
        <v>66540</v>
      </c>
      <c r="G36" s="15" t="n">
        <v>133080</v>
      </c>
      <c r="H36" s="16" t="n">
        <v>0.5</v>
      </c>
      <c r="I36" s="15" t="n">
        <f aca="false">G36*H36</f>
        <v>66540</v>
      </c>
      <c r="J36" s="11" t="n">
        <f aca="false">I36*0.83</f>
        <v>55228.2</v>
      </c>
      <c r="K36" s="10" t="s">
        <v>99</v>
      </c>
      <c r="L36" s="10" t="s">
        <v>125</v>
      </c>
    </row>
    <row r="37" s="7" customFormat="true" ht="39" hidden="false" customHeight="true" outlineLevel="0" collapsed="false">
      <c r="A37" s="22"/>
      <c r="B37" s="14" t="s">
        <v>126</v>
      </c>
      <c r="C37" s="10" t="s">
        <v>127</v>
      </c>
      <c r="D37" s="10" t="s">
        <v>128</v>
      </c>
      <c r="E37" s="17" t="n">
        <v>299350</v>
      </c>
      <c r="F37" s="17" t="n">
        <v>149675</v>
      </c>
      <c r="G37" s="17" t="n">
        <v>299350</v>
      </c>
      <c r="H37" s="16" t="n">
        <v>0.5</v>
      </c>
      <c r="I37" s="15" t="n">
        <f aca="false">G37*H37</f>
        <v>149675</v>
      </c>
      <c r="J37" s="11" t="n">
        <f aca="false">I37*0.83</f>
        <v>124230.25</v>
      </c>
      <c r="K37" s="10" t="s">
        <v>21</v>
      </c>
      <c r="L37" s="10" t="s">
        <v>129</v>
      </c>
    </row>
    <row r="38" s="7" customFormat="true" ht="31.5" hidden="false" customHeight="true" outlineLevel="0" collapsed="false">
      <c r="A38" s="23"/>
      <c r="B38" s="24" t="s">
        <v>130</v>
      </c>
      <c r="C38" s="24"/>
      <c r="D38" s="24"/>
      <c r="E38" s="25"/>
      <c r="F38" s="25"/>
      <c r="G38" s="26" t="n">
        <f aca="false">SUM(G10:G37)</f>
        <v>7070287.51</v>
      </c>
      <c r="H38" s="26"/>
      <c r="I38" s="26"/>
      <c r="J38" s="26"/>
      <c r="K38" s="26"/>
      <c r="L38" s="26"/>
    </row>
    <row r="39" s="7" customFormat="true" ht="18" hidden="false" customHeight="true" outlineLevel="0" collapsed="false">
      <c r="B39" s="24" t="s">
        <v>131</v>
      </c>
      <c r="C39" s="24"/>
      <c r="D39" s="24"/>
      <c r="E39" s="27"/>
      <c r="F39" s="27"/>
      <c r="G39" s="26" t="n">
        <f aca="false">SUM(I10:I37)</f>
        <v>2920461.3339</v>
      </c>
      <c r="H39" s="26"/>
      <c r="I39" s="26"/>
      <c r="J39" s="26"/>
      <c r="K39" s="26"/>
      <c r="L39" s="26"/>
    </row>
    <row r="40" s="7" customFormat="true" ht="18" hidden="false" customHeight="true" outlineLevel="0" collapsed="false">
      <c r="B40" s="28" t="s">
        <v>132</v>
      </c>
      <c r="C40" s="28"/>
      <c r="D40" s="28"/>
      <c r="G40" s="29" t="n">
        <f aca="false">SUM(J10:J37)</f>
        <v>2423982.907137</v>
      </c>
      <c r="H40" s="28"/>
      <c r="I40" s="30"/>
      <c r="J40" s="30"/>
      <c r="K40" s="30"/>
      <c r="L40" s="30"/>
    </row>
  </sheetData>
  <mergeCells count="6">
    <mergeCell ref="B7:L7"/>
    <mergeCell ref="B8:L8"/>
    <mergeCell ref="B38:D38"/>
    <mergeCell ref="G38:L38"/>
    <mergeCell ref="B39:D39"/>
    <mergeCell ref="G39:L39"/>
  </mergeCells>
  <printOptions headings="false" gridLines="false" gridLinesSet="true" horizontalCentered="true" verticalCentered="false"/>
  <pageMargins left="0.354166666666667" right="0.236111111111111" top="0.196527777777778" bottom="0.196527777777778" header="0.511805555555555" footer="0.511805555555555"/>
  <pageSetup paperSize="9" scale="7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4:I10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RowHeight="12.75"/>
  <cols>
    <col collapsed="false" hidden="false" max="1" min="1" style="0" width="9.69897959183673"/>
    <col collapsed="false" hidden="false" max="2" min="2" style="0" width="13.1326530612245"/>
    <col collapsed="false" hidden="false" max="3" min="3" style="0" width="15.5510204081633"/>
    <col collapsed="false" hidden="false" max="4" min="4" style="0" width="12.984693877551"/>
    <col collapsed="false" hidden="false" max="5" min="5" style="0" width="9.13265306122449"/>
    <col collapsed="false" hidden="false" max="6" min="6" style="0" width="12.8418367346939"/>
    <col collapsed="false" hidden="false" max="1025" min="7" style="0" width="9.13265306122449"/>
  </cols>
  <sheetData>
    <row r="4" customFormat="false" ht="12.75" hidden="false" customHeight="false" outlineLevel="0" collapsed="false">
      <c r="D4" s="31" t="s">
        <v>133</v>
      </c>
      <c r="E4" s="31"/>
    </row>
    <row r="5" customFormat="false" ht="34.5" hidden="false" customHeight="true" outlineLevel="0" collapsed="false">
      <c r="A5" s="32" t="s">
        <v>134</v>
      </c>
      <c r="B5" s="32"/>
      <c r="C5" s="32"/>
      <c r="D5" s="32"/>
      <c r="E5" s="32"/>
      <c r="F5" s="32"/>
      <c r="G5" s="32"/>
      <c r="H5" s="32"/>
    </row>
    <row r="6" customFormat="false" ht="22.5" hidden="false" customHeight="false" outlineLevel="0" collapsed="false">
      <c r="A6" s="9" t="s">
        <v>2</v>
      </c>
      <c r="B6" s="9" t="s">
        <v>3</v>
      </c>
      <c r="C6" s="9" t="s">
        <v>4</v>
      </c>
      <c r="D6" s="9" t="s">
        <v>135</v>
      </c>
      <c r="E6" s="9" t="s">
        <v>8</v>
      </c>
      <c r="F6" s="9" t="s">
        <v>136</v>
      </c>
      <c r="G6" s="9" t="s">
        <v>11</v>
      </c>
      <c r="H6" s="9" t="s">
        <v>12</v>
      </c>
    </row>
    <row r="7" customFormat="false" ht="33.75" hidden="false" customHeight="false" outlineLevel="0" collapsed="false">
      <c r="A7" s="14" t="s">
        <v>137</v>
      </c>
      <c r="B7" s="10" t="s">
        <v>138</v>
      </c>
      <c r="C7" s="10" t="s">
        <v>139</v>
      </c>
      <c r="D7" s="17" t="n">
        <v>100000</v>
      </c>
      <c r="E7" s="16" t="n">
        <v>0.4</v>
      </c>
      <c r="F7" s="17" t="n">
        <f aca="false">D7*E7</f>
        <v>40000</v>
      </c>
      <c r="G7" s="18" t="s">
        <v>140</v>
      </c>
      <c r="H7" s="10" t="s">
        <v>141</v>
      </c>
      <c r="I7" s="33"/>
    </row>
    <row r="8" customFormat="false" ht="84.75" hidden="false" customHeight="true" outlineLevel="0" collapsed="false">
      <c r="A8" s="14" t="s">
        <v>142</v>
      </c>
      <c r="B8" s="10" t="s">
        <v>143</v>
      </c>
      <c r="C8" s="10" t="s">
        <v>144</v>
      </c>
      <c r="D8" s="17" t="n">
        <v>132400</v>
      </c>
      <c r="E8" s="16" t="n">
        <v>0.5</v>
      </c>
      <c r="F8" s="17" t="n">
        <f aca="false">D8*E8</f>
        <v>66200</v>
      </c>
      <c r="G8" s="18" t="s">
        <v>145</v>
      </c>
      <c r="H8" s="10" t="s">
        <v>51</v>
      </c>
    </row>
    <row r="9" customFormat="false" ht="56.25" hidden="false" customHeight="false" outlineLevel="0" collapsed="false">
      <c r="A9" s="14" t="s">
        <v>146</v>
      </c>
      <c r="B9" s="10" t="s">
        <v>147</v>
      </c>
      <c r="C9" s="10" t="s">
        <v>148</v>
      </c>
      <c r="D9" s="17" t="n">
        <v>163504</v>
      </c>
      <c r="E9" s="16" t="n">
        <v>0.5</v>
      </c>
      <c r="F9" s="17" t="n">
        <f aca="false">D9*E9</f>
        <v>81752</v>
      </c>
      <c r="G9" s="18" t="s">
        <v>149</v>
      </c>
      <c r="H9" s="10" t="s">
        <v>47</v>
      </c>
    </row>
    <row r="10" customFormat="false" ht="12.75" hidden="false" customHeight="false" outlineLevel="0" collapsed="false">
      <c r="C10" s="34" t="s">
        <v>150</v>
      </c>
      <c r="D10" s="35" t="n">
        <f aca="false">SUM(D8:D9)</f>
        <v>295904</v>
      </c>
      <c r="E10" s="36"/>
      <c r="F10" s="35" t="n">
        <f aca="false">SUM(F7:F9)</f>
        <v>187952</v>
      </c>
    </row>
  </sheetData>
  <mergeCells count="1"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85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/>
  <cols>
    <col collapsed="false" hidden="false" max="1025" min="1" style="0" width="9.13265306122449"/>
  </cols>
  <sheetData/>
  <printOptions headings="false" gridLines="false" gridLinesSet="true" horizontalCentered="false" verticalCentered="false"/>
  <pageMargins left="0.75" right="0.75" top="1" bottom="1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1996-11-27T07:00:04Z</dcterms:created>
  <dc:creator>Microsoft Corporation</dc:creator>
  <dc:language>es-AR</dc:language>
  <cp:lastModifiedBy>usuario1</cp:lastModifiedBy>
  <cp:lastPrinted>2013-12-10T09:07:00Z</cp:lastPrinted>
  <dcterms:modified xsi:type="dcterms:W3CDTF">2013-12-10T09:10:58Z</dcterms:modified>
  <cp:revision>0</cp:revision>
</cp:coreProperties>
</file>